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BLR Calculator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$#,##0"/>
    <numFmt numFmtId="165" formatCode="$#,##0.00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i val="1"/>
      <color rgb="00718096"/>
      <sz val="9"/>
    </font>
    <font>
      <name val="Calibri"/>
      <b val="1"/>
      <color rgb="00FFFFFF"/>
      <sz val="10"/>
    </font>
    <font>
      <name val="Calibri"/>
      <b val="1"/>
      <color rgb="002D3748"/>
      <sz val="10"/>
    </font>
    <font>
      <name val="Calibri"/>
      <color rgb="00856404"/>
      <sz val="10"/>
    </font>
    <font>
      <name val="Calibri"/>
      <color rgb="001B2A4A"/>
      <sz val="10"/>
    </font>
    <font>
      <name val="Calibri"/>
      <b val="1"/>
      <color rgb="001B2A4A"/>
      <sz val="10"/>
    </font>
    <font>
      <name val="Calibri"/>
      <b val="1"/>
      <color rgb="001B2A4A"/>
      <sz val="12"/>
    </font>
    <font>
      <name val="Calibri"/>
      <color rgb="002D3748"/>
      <sz val="10"/>
    </font>
  </fonts>
  <fills count="7">
    <fill>
      <patternFill/>
    </fill>
    <fill>
      <patternFill patternType="gray125"/>
    </fill>
    <fill>
      <patternFill patternType="solid">
        <fgColor rgb="001B2A4A"/>
      </patternFill>
    </fill>
    <fill>
      <patternFill patternType="solid">
        <fgColor rgb="00C8922A"/>
      </patternFill>
    </fill>
    <fill>
      <patternFill patternType="solid">
        <fgColor rgb="00F4F6F9"/>
      </patternFill>
    </fill>
    <fill>
      <patternFill patternType="solid">
        <fgColor rgb="00FFF9E6"/>
      </patternFill>
    </fill>
    <fill>
      <patternFill patternType="solid">
        <fgColor rgb="00EBF4FF"/>
      </patternFill>
    </fill>
  </fills>
  <borders count="2">
    <border>
      <left/>
      <right/>
      <top/>
      <bottom/>
      <diagonal/>
    </border>
    <border>
      <left style="thin">
        <color rgb="00CBD5E0"/>
      </left>
      <right style="thin">
        <color rgb="00CBD5E0"/>
      </right>
      <top style="thin">
        <color rgb="00CBD5E0"/>
      </top>
      <bottom style="thin">
        <color rgb="00CBD5E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left" vertical="center" wrapText="1"/>
    </xf>
    <xf numFmtId="0" fontId="4" fillId="4" borderId="1" applyAlignment="1" pivotButton="0" quotePrefix="0" xfId="0">
      <alignment horizontal="left" vertical="center" wrapText="1"/>
    </xf>
    <xf numFmtId="0" fontId="5" fillId="5" borderId="1" applyAlignment="1" pivotButton="0" quotePrefix="0" xfId="0">
      <alignment horizontal="left" vertical="center" wrapText="1"/>
    </xf>
    <xf numFmtId="0" fontId="2" fillId="0" borderId="0" pivotButton="0" quotePrefix="0" xfId="0"/>
    <xf numFmtId="164" fontId="6" fillId="6" borderId="1" applyAlignment="1" pivotButton="0" quotePrefix="0" xfId="0">
      <alignment horizontal="right" vertical="center" wrapText="1"/>
    </xf>
    <xf numFmtId="164" fontId="5" fillId="5" borderId="1" applyAlignment="1" pivotButton="0" quotePrefix="0" xfId="0">
      <alignment horizontal="left" vertical="center" wrapText="1"/>
    </xf>
    <xf numFmtId="3" fontId="6" fillId="6" borderId="1" applyAlignment="1" pivotButton="0" quotePrefix="0" xfId="0">
      <alignment horizontal="right" vertical="center" wrapText="1"/>
    </xf>
    <xf numFmtId="9" fontId="5" fillId="5" borderId="1" applyAlignment="1" pivotButton="0" quotePrefix="0" xfId="0">
      <alignment horizontal="left" vertical="center" wrapText="1"/>
    </xf>
    <xf numFmtId="165" fontId="7" fillId="6" borderId="1" applyAlignment="1" pivotButton="0" quotePrefix="0" xfId="0">
      <alignment horizontal="right" vertical="center" wrapText="1"/>
    </xf>
    <xf numFmtId="165" fontId="8" fillId="6" borderId="1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2A4A"/>
    <outlinePr summaryBelow="1" summaryRight="1"/>
    <pageSetUpPr/>
  </sheetPr>
  <dimension ref="A1:C46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30" customWidth="1" min="3" max="3"/>
  </cols>
  <sheetData>
    <row r="1" ht="24" customHeight="1">
      <c r="A1" s="1" t="inlineStr">
        <is>
          <t>FULLY BURDENED LABOR RATE CALCULATOR — The Contractor Operating System</t>
        </is>
      </c>
    </row>
    <row r="2">
      <c r="A2" s="2" t="inlineStr">
        <is>
          <t>Enter YELLOW cells. BLUE cells calculate automatically. Run once per tech per year and whenever wages or costs change.</t>
        </is>
      </c>
    </row>
    <row r="4" ht="18" customHeight="1">
      <c r="A4" s="3" t="inlineStr">
        <is>
          <t>STEP 1 — DIRECT LABOR COSTS (annual, per technician)</t>
        </is>
      </c>
    </row>
    <row r="5" ht="18" customHeight="1">
      <c r="A5" s="4" t="inlineStr">
        <is>
          <t>Base wage (annual $)</t>
        </is>
      </c>
      <c r="B5" s="5" t="inlineStr"/>
      <c r="C5" s="6" t="inlineStr">
        <is>
          <t>Your tech's total annual wages before burden</t>
        </is>
      </c>
    </row>
    <row r="6" ht="18" customHeight="1">
      <c r="A6" s="4" t="inlineStr">
        <is>
          <t>Overtime pay (est. annual $)</t>
        </is>
      </c>
      <c r="B6" s="5" t="inlineStr"/>
      <c r="C6" s="6" t="inlineStr">
        <is>
          <t>Include if tech regularly runs OT</t>
        </is>
      </c>
    </row>
    <row r="7" ht="18" customHeight="1">
      <c r="A7" s="4" t="inlineStr">
        <is>
          <t>Total direct wages</t>
        </is>
      </c>
      <c r="B7" s="7">
        <f>B5+B6</f>
        <v/>
      </c>
      <c r="C7" s="6" t="inlineStr">
        <is>
          <t>Calculated</t>
        </is>
      </c>
    </row>
    <row r="9" ht="18" customHeight="1">
      <c r="A9" s="3" t="inlineStr">
        <is>
          <t>STEP 2 — PAYROLL BURDEN (annual, per tech)</t>
        </is>
      </c>
    </row>
    <row r="10" ht="18" customHeight="1">
      <c r="A10" s="4" t="inlineStr">
        <is>
          <t>FICA — employer share (est. 7.65% of wages)</t>
        </is>
      </c>
      <c r="B10" s="7">
        <f>B7*0.0765</f>
        <v/>
      </c>
      <c r="C10" s="6" t="inlineStr">
        <is>
          <t>Calculated from wages above</t>
        </is>
      </c>
    </row>
    <row r="11" ht="18" customHeight="1">
      <c r="A11" s="4" t="inlineStr">
        <is>
          <t>FUTA / SUTA (est. — varies by state)</t>
        </is>
      </c>
      <c r="B11" s="8" t="inlineStr"/>
      <c r="C11" s="6" t="inlineStr">
        <is>
          <t>Enter your actual rate × wages</t>
        </is>
      </c>
    </row>
    <row r="12" ht="18" customHeight="1">
      <c r="A12" s="4" t="inlineStr">
        <is>
          <t>Workers' comp premium (annual $)</t>
        </is>
      </c>
      <c r="B12" s="8" t="inlineStr"/>
      <c r="C12" s="6" t="inlineStr">
        <is>
          <t>Varies widely by trade and state; enter actual</t>
        </is>
      </c>
    </row>
    <row r="13" ht="18" customHeight="1">
      <c r="A13" s="4" t="inlineStr">
        <is>
          <t>Health insurance — employer portion ($)</t>
        </is>
      </c>
      <c r="B13" s="8" t="inlineStr"/>
      <c r="C13" s="6" t="inlineStr">
        <is>
          <t>Annual employer cost per tech</t>
        </is>
      </c>
    </row>
    <row r="14" ht="18" customHeight="1">
      <c r="A14" s="4" t="inlineStr">
        <is>
          <t>Dental / vision — employer portion ($)</t>
        </is>
      </c>
      <c r="B14" s="8" t="inlineStr"/>
      <c r="C14" s="6" t="inlineStr">
        <is>
          <t>If applicable</t>
        </is>
      </c>
    </row>
    <row r="15" ht="18" customHeight="1">
      <c r="A15" s="4" t="inlineStr">
        <is>
          <t>Retirement match ($)</t>
        </is>
      </c>
      <c r="B15" s="8" t="inlineStr"/>
      <c r="C15" s="6" t="inlineStr">
        <is>
          <t>If applicable</t>
        </is>
      </c>
    </row>
    <row r="16" ht="18" customHeight="1">
      <c r="A16" s="4" t="inlineStr">
        <is>
          <t>Uniform / PPE allowance ($)</t>
        </is>
      </c>
      <c r="B16" s="8" t="inlineStr"/>
      <c r="C16" s="6" t="inlineStr">
        <is>
          <t>Annual budget per tech</t>
        </is>
      </c>
    </row>
    <row r="17" ht="18" customHeight="1">
      <c r="A17" s="4" t="inlineStr">
        <is>
          <t>Training / certification costs ($)</t>
        </is>
      </c>
      <c r="B17" s="8" t="inlineStr"/>
      <c r="C17" s="6" t="inlineStr">
        <is>
          <t>Annual per-tech allocation</t>
        </is>
      </c>
    </row>
    <row r="18" ht="18" customHeight="1">
      <c r="A18" s="4" t="inlineStr">
        <is>
          <t>Other burden ($)</t>
        </is>
      </c>
      <c r="B18" s="8" t="inlineStr"/>
      <c r="C18" s="6" t="inlineStr">
        <is>
          <t>Any other employer-paid cost</t>
        </is>
      </c>
    </row>
    <row r="19" ht="18" customHeight="1">
      <c r="A19" s="4" t="inlineStr">
        <is>
          <t>Total burden costs</t>
        </is>
      </c>
      <c r="B19" s="7">
        <f>SUM(B10:B18)</f>
        <v/>
      </c>
      <c r="C19" s="6" t="inlineStr">
        <is>
          <t>Calculated</t>
        </is>
      </c>
    </row>
    <row r="21" ht="18" customHeight="1">
      <c r="A21" s="3" t="inlineStr">
        <is>
          <t>STEP 3 — VEHICLE &amp; EQUIPMENT COSTS (annual, per tech)</t>
        </is>
      </c>
    </row>
    <row r="22" ht="18" customHeight="1">
      <c r="A22" s="4" t="inlineStr">
        <is>
          <t>Vehicle payment or lease (annual $)</t>
        </is>
      </c>
      <c r="B22" s="8" t="inlineStr"/>
      <c r="C22" s="6" t="inlineStr">
        <is>
          <t>Pro-rate to this tech if fleet-shared</t>
        </is>
      </c>
    </row>
    <row r="23" ht="18" customHeight="1">
      <c r="A23" s="4" t="inlineStr">
        <is>
          <t>Fuel (annual est. $)</t>
        </is>
      </c>
      <c r="B23" s="8" t="inlineStr"/>
      <c r="C23" s="6" t="inlineStr">
        <is>
          <t>Field-observed varies by route density; calibrate</t>
        </is>
      </c>
    </row>
    <row r="24" ht="18" customHeight="1">
      <c r="A24" s="4" t="inlineStr">
        <is>
          <t>Insurance (annual $)</t>
        </is>
      </c>
      <c r="B24" s="8" t="inlineStr"/>
      <c r="C24" s="6" t="inlineStr">
        <is>
          <t>Per-vehicle annual cost</t>
        </is>
      </c>
    </row>
    <row r="25" ht="18" customHeight="1">
      <c r="A25" s="4" t="inlineStr">
        <is>
          <t>Maintenance &amp; repairs (annual $)</t>
        </is>
      </c>
      <c r="B25" s="8" t="inlineStr"/>
      <c r="C25" s="6" t="inlineStr">
        <is>
          <t>Budget; calibrate to your fleet age</t>
        </is>
      </c>
    </row>
    <row r="26" ht="18" customHeight="1">
      <c r="A26" s="4" t="inlineStr">
        <is>
          <t>Tools &amp; equipment replacement ($)</t>
        </is>
      </c>
      <c r="B26" s="8" t="inlineStr"/>
      <c r="C26" s="6" t="inlineStr">
        <is>
          <t>Annual budget</t>
        </is>
      </c>
    </row>
    <row r="27" ht="18" customHeight="1">
      <c r="A27" s="4" t="inlineStr">
        <is>
          <t>Total vehicle &amp; equipment</t>
        </is>
      </c>
      <c r="B27" s="7">
        <f>SUM(B22:B26)</f>
        <v/>
      </c>
      <c r="C27" s="6" t="inlineStr">
        <is>
          <t>Calculated</t>
        </is>
      </c>
    </row>
    <row r="29" ht="18" customHeight="1">
      <c r="A29" s="3" t="inlineStr">
        <is>
          <t>STEP 4 — BILLABLE HOURS (annual)</t>
        </is>
      </c>
    </row>
    <row r="30" ht="18" customHeight="1">
      <c r="A30" s="4" t="inlineStr">
        <is>
          <t>Weeks worked per year</t>
        </is>
      </c>
      <c r="B30" s="5" t="inlineStr">
        <is>
          <t>50</t>
        </is>
      </c>
      <c r="C30" s="6" t="inlineStr">
        <is>
          <t>Subtract PTO, holidays; most operators use 48–50</t>
        </is>
      </c>
    </row>
    <row r="31" ht="18" customHeight="1">
      <c r="A31" s="4" t="inlineStr">
        <is>
          <t>Hours per week (scheduled)</t>
        </is>
      </c>
      <c r="B31" s="5" t="inlineStr">
        <is>
          <t>40</t>
        </is>
      </c>
      <c r="C31" s="6" t="inlineStr">
        <is>
          <t>Standard 40; adjust for your schedule</t>
        </is>
      </c>
    </row>
    <row r="32" ht="18" customHeight="1">
      <c r="A32" s="4" t="inlineStr">
        <is>
          <t>Gross available hours</t>
        </is>
      </c>
      <c r="B32" s="9">
        <f>B30*B31</f>
        <v/>
      </c>
      <c r="C32" s="6" t="inlineStr">
        <is>
          <t>Calculated</t>
        </is>
      </c>
    </row>
    <row r="33" ht="18" customHeight="1">
      <c r="A33" s="4" t="inlineStr">
        <is>
          <t>Non-billable time (% of hours)</t>
        </is>
      </c>
      <c r="B33" s="10" t="inlineStr">
        <is>
          <t>0.25</t>
        </is>
      </c>
      <c r="C33" s="6" t="inlineStr">
        <is>
          <t>Drive, admin, training; field-observed 20–35%; calibrate</t>
        </is>
      </c>
    </row>
    <row r="34" ht="18" customHeight="1">
      <c r="A34" s="4" t="inlineStr">
        <is>
          <t>Billable hours per year</t>
        </is>
      </c>
      <c r="B34" s="9">
        <f>B32*(1-B33)</f>
        <v/>
      </c>
      <c r="C34" s="6" t="inlineStr">
        <is>
          <t>Calculated — this is your denominator</t>
        </is>
      </c>
    </row>
    <row r="36" ht="18" customHeight="1">
      <c r="A36" s="3" t="inlineStr">
        <is>
          <t>STEP 5 — RESULTS</t>
        </is>
      </c>
    </row>
    <row r="37" ht="20" customHeight="1">
      <c r="A37" s="4" t="inlineStr">
        <is>
          <t>Total annual direct labor cost</t>
        </is>
      </c>
      <c r="B37" s="11">
        <f>B7</f>
        <v/>
      </c>
      <c r="C37" s="6" t="inlineStr"/>
    </row>
    <row r="38" ht="20" customHeight="1">
      <c r="A38" s="4" t="inlineStr">
        <is>
          <t>Total annual burden costs</t>
        </is>
      </c>
      <c r="B38" s="11">
        <f>B19</f>
        <v/>
      </c>
      <c r="C38" s="6" t="inlineStr"/>
    </row>
    <row r="39" ht="20" customHeight="1">
      <c r="A39" s="4" t="inlineStr">
        <is>
          <t>Total annual vehicle/equipment costs</t>
        </is>
      </c>
      <c r="B39" s="11">
        <f>B27</f>
        <v/>
      </c>
      <c r="C39" s="6" t="inlineStr"/>
    </row>
    <row r="40" ht="20" customHeight="1">
      <c r="A40" s="4" t="inlineStr">
        <is>
          <t>TOTAL ANNUAL COST PER TECH</t>
        </is>
      </c>
      <c r="B40" s="12">
        <f>B37+B38+B39</f>
        <v/>
      </c>
      <c r="C40" s="6" t="inlineStr">
        <is>
          <t>Everything it costs to put this tech on jobs</t>
        </is>
      </c>
    </row>
    <row r="41" ht="20" customHeight="1">
      <c r="A41" s="4" t="inlineStr">
        <is>
          <t>Billable hours per year</t>
        </is>
      </c>
      <c r="B41" s="11">
        <f>B34</f>
        <v/>
      </c>
      <c r="C41" s="6" t="inlineStr"/>
    </row>
    <row r="42" ht="20" customHeight="1">
      <c r="A42" s="4" t="inlineStr">
        <is>
          <t>FULLY BURDENED LABOR RATE ($/hr)</t>
        </is>
      </c>
      <c r="B42" s="12">
        <f>B40/B41</f>
        <v/>
      </c>
      <c r="C42" s="6" t="inlineStr">
        <is>
          <t>Minimum cost per billable hour — before profit</t>
        </is>
      </c>
    </row>
    <row r="43" ht="20" customHeight="1">
      <c r="A43" s="4" t="inlineStr">
        <is>
          <t>Target gross margin %</t>
        </is>
      </c>
      <c r="B43" s="10" t="inlineStr">
        <is>
          <t>0.40</t>
        </is>
      </c>
      <c r="C43" s="6" t="inlineStr">
        <is>
          <t>Calibrate to your business; most operators target ~35–50%</t>
        </is>
      </c>
    </row>
    <row r="44" ht="20" customHeight="1">
      <c r="A44" s="4" t="inlineStr">
        <is>
          <t>MINIMUM BILLABLE RATE ($/hr)</t>
        </is>
      </c>
      <c r="B44" s="12">
        <f>B42/(1-B43)</f>
        <v/>
      </c>
      <c r="C44" s="6" t="inlineStr">
        <is>
          <t>The floor: charge less and profit is impossible</t>
        </is>
      </c>
    </row>
    <row r="46">
      <c r="A46" s="2" t="inlineStr">
        <is>
          <t>⚠️  This is your cost floor. Add overhead allocation (D-3.1-04) and profit margin to get your final price.</t>
        </is>
      </c>
    </row>
  </sheetData>
  <mergeCells count="8">
    <mergeCell ref="A36:C36"/>
    <mergeCell ref="A1:C1"/>
    <mergeCell ref="A46:C46"/>
    <mergeCell ref="A9:C9"/>
    <mergeCell ref="A21:C21"/>
    <mergeCell ref="A29:C29"/>
    <mergeCell ref="A4:C4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C8922A"/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82" customWidth="1" min="1" max="1"/>
  </cols>
  <sheetData>
    <row r="1" ht="24" customHeight="1">
      <c r="A1" s="1" t="inlineStr">
        <is>
          <t>HOW TO USE: Fully Burdened Labor Rate Calculator</t>
        </is>
      </c>
    </row>
    <row r="3">
      <c r="A3" s="13" t="inlineStr">
        <is>
          <t>YELLOW cells = enter your data   |   BLUE cells = calculated automatically</t>
        </is>
      </c>
    </row>
    <row r="4">
      <c r="A4" s="13" t="inlineStr"/>
    </row>
    <row r="5">
      <c r="A5" s="13" t="inlineStr">
        <is>
          <t>Run this once per technician, per year.</t>
        </is>
      </c>
    </row>
    <row r="6">
      <c r="A6" s="13" t="inlineStr">
        <is>
          <t>Recalibrate any time wages, benefits, or fleet costs change materially.</t>
        </is>
      </c>
    </row>
    <row r="7">
      <c r="A7" s="13" t="inlineStr"/>
    </row>
    <row r="8">
      <c r="A8" s="13" t="inlineStr">
        <is>
          <t>FBLR IS YOUR COST FLOOR — not your price.</t>
        </is>
      </c>
    </row>
    <row r="9">
      <c r="A9" s="13" t="inlineStr">
        <is>
          <t>Add overhead allocation (use D-3.1-04 spreadsheet) before setting billable rates.</t>
        </is>
      </c>
    </row>
    <row r="10">
      <c r="A10" s="13" t="inlineStr">
        <is>
          <t>Then add your target gross margin to arrive at a customer-facing price.</t>
        </is>
      </c>
    </row>
    <row r="11">
      <c r="A11" s="13" t="inlineStr"/>
    </row>
    <row r="12">
      <c r="A12" s="13" t="inlineStr">
        <is>
          <t>Field-observed FBLR range: $45–$65+/hr for residential HVAC/plumbing. Calibrate to your market.</t>
        </is>
      </c>
    </row>
    <row r="13">
      <c r="A13" s="13" t="inlineStr">
        <is>
          <t>If your FBLR exceeds your current labor rate, you are subsidizing every job.</t>
        </is>
      </c>
    </row>
  </sheetData>
  <mergeCells count="1">
    <mergeCell ref="A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2026-02-27T18:22:32Z</dcterms:created>
  <dcterms:modified xsi:type="dcterms:W3CDTF">2026-02-27T18:22:32Z</dcterms:modified>
</cp:coreProperties>
</file>